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ese\0--KANCELÁŘSKÉ POTŘEBY\Kancelářské potřeby 2025\KP 015\1 výzva\"/>
    </mc:Choice>
  </mc:AlternateContent>
  <xr:revisionPtr revIDLastSave="0" documentId="13_ncr:1_{BDB309A0-AD14-417D-8AA7-414253C0001F}" xr6:coauthVersionLast="47" xr6:coauthVersionMax="47" xr10:uidLastSave="{00000000-0000-0000-0000-000000000000}"/>
  <bookViews>
    <workbookView xWindow="870" yWindow="1890" windowWidth="25725" windowHeight="15195" xr2:uid="{00000000-000D-0000-FFFF-FFFF00000000}"/>
  </bookViews>
  <sheets>
    <sheet name="KP" sheetId="1" r:id="rId1"/>
  </sheets>
  <definedNames>
    <definedName name="_xlnm._FilterDatabase" localSheetId="0" hidden="1">KP!$A$6:$T$44</definedName>
    <definedName name="_xlnm.Print_Area" localSheetId="0">KP!$B$1:$T$47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3" i="1" l="1"/>
  <c r="K25" i="1"/>
  <c r="J28" i="1"/>
  <c r="J29" i="1"/>
  <c r="J31" i="1"/>
  <c r="J35" i="1"/>
  <c r="J37" i="1"/>
  <c r="J41" i="1"/>
  <c r="J43" i="1"/>
  <c r="J7" i="1"/>
  <c r="G27" i="1"/>
  <c r="G28" i="1"/>
  <c r="G29" i="1"/>
  <c r="G30" i="1"/>
  <c r="G31" i="1"/>
  <c r="G32" i="1"/>
  <c r="G33" i="1"/>
  <c r="G34" i="1"/>
  <c r="G35" i="1"/>
  <c r="G36" i="1"/>
  <c r="G37" i="1"/>
  <c r="G38" i="1"/>
  <c r="G39" i="1"/>
  <c r="G40" i="1"/>
  <c r="G41" i="1"/>
  <c r="G42" i="1"/>
  <c r="G43" i="1"/>
  <c r="G44" i="1"/>
  <c r="J27" i="1"/>
  <c r="K27" i="1"/>
  <c r="K28" i="1"/>
  <c r="J30" i="1"/>
  <c r="K30" i="1"/>
  <c r="K31" i="1"/>
  <c r="J32" i="1"/>
  <c r="K32" i="1"/>
  <c r="J33" i="1"/>
  <c r="K33" i="1"/>
  <c r="J34" i="1"/>
  <c r="K34" i="1"/>
  <c r="J36" i="1"/>
  <c r="K36" i="1"/>
  <c r="K37" i="1"/>
  <c r="J38" i="1"/>
  <c r="K38" i="1"/>
  <c r="J39" i="1"/>
  <c r="K39" i="1"/>
  <c r="J40" i="1"/>
  <c r="K40" i="1"/>
  <c r="J42" i="1"/>
  <c r="K42" i="1"/>
  <c r="K43" i="1"/>
  <c r="J44" i="1"/>
  <c r="K44" i="1"/>
  <c r="G22" i="1"/>
  <c r="G23" i="1"/>
  <c r="G24" i="1"/>
  <c r="G25" i="1"/>
  <c r="G26" i="1"/>
  <c r="J22" i="1"/>
  <c r="K22" i="1"/>
  <c r="J23" i="1"/>
  <c r="J24" i="1"/>
  <c r="K24" i="1"/>
  <c r="J25" i="1"/>
  <c r="J26" i="1"/>
  <c r="K26" i="1"/>
  <c r="G12" i="1"/>
  <c r="G13" i="1"/>
  <c r="G14" i="1"/>
  <c r="G15" i="1"/>
  <c r="G16" i="1"/>
  <c r="G17" i="1"/>
  <c r="G18" i="1"/>
  <c r="G19" i="1"/>
  <c r="G20" i="1"/>
  <c r="G21" i="1"/>
  <c r="K41" i="1" l="1"/>
  <c r="K35" i="1"/>
  <c r="K29" i="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47" i="1" l="1"/>
  <c r="H47" i="1"/>
</calcChain>
</file>

<file path=xl/sharedStrings.xml><?xml version="1.0" encoding="utf-8"?>
<sst xmlns="http://schemas.openxmlformats.org/spreadsheetml/2006/main" count="159" uniqueCount="113">
  <si>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</si>
  <si>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</si>
  <si>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</si>
  <si>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</si>
  <si>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</si>
  <si>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</si>
  <si>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</si>
  <si>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</si>
  <si>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</si>
  <si>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</si>
  <si>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</si>
  <si>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</si>
  <si>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</si>
  <si>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</si>
  <si>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</si>
  <si>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</si>
  <si>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</si>
  <si>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</si>
  <si>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</si>
  <si>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</si>
  <si>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</si>
  <si>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</si>
  <si>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</si>
  <si>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</si>
  <si>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</si>
  <si>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</si>
  <si>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</si>
  <si>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21 dní</t>
  </si>
  <si>
    <t>Příloha č. 2 Kupní smlouvy - technická specifikace
Kancelářské potřeby (II.) 015 - 2025</t>
  </si>
  <si>
    <t xml:space="preserve">Papír kancelářský A4 kvalita"B"  </t>
  </si>
  <si>
    <t>bal</t>
  </si>
  <si>
    <t>Popisovač tabulový 2,5 mm - sada 4ks</t>
  </si>
  <si>
    <t>sada</t>
  </si>
  <si>
    <t>Stíratelný, světlostálý, kulatý, vláknový hrot, šíře stopy 2,5 mm, ventilační uzávěr. Na bílé tabule, sklo, PVC, porcelán. Sada 4 ks.</t>
  </si>
  <si>
    <t>Odkladač dokumentů stohovatelný - čirý</t>
  </si>
  <si>
    <t>ks</t>
  </si>
  <si>
    <t>Odkladač dokumentů, pro dokumenty do formátu A4+, transparentní materiál, stohování kolmo i dvěma způsoby předsazeně, rozměry 255 x 70 x 360 mm (š x v x h).</t>
  </si>
  <si>
    <t>Euroobal A4 - hladký</t>
  </si>
  <si>
    <t>Čiré, min. 45 mic., balení 100 ks.</t>
  </si>
  <si>
    <t xml:space="preserve">Euroobal A4 - klopa </t>
  </si>
  <si>
    <t>Čiré, obal otevřený z boční strany s klopou, polypropylen, euroděrování, min. 100 mic., balení min. 10 ks.</t>
  </si>
  <si>
    <t>Samolepicí blok  76 x 76 mm - žlutý - 100 list</t>
  </si>
  <si>
    <t>Nezanechává stopy lepidla, min. 100 listů v bločku.</t>
  </si>
  <si>
    <t xml:space="preserve">Samolepící záložky: proužky 12 x 42 mm - 5 x neon </t>
  </si>
  <si>
    <t>Bloček samolepící indexový. Neonové průhledné barvy. Proužky 5x 25 lístků.</t>
  </si>
  <si>
    <t>Sešit A5 linkovaný</t>
  </si>
  <si>
    <t>Min. 40 listů.</t>
  </si>
  <si>
    <t>Sešit A4 linkovaný</t>
  </si>
  <si>
    <t xml:space="preserve">Min. 40 listů. </t>
  </si>
  <si>
    <t>Záznamní kniha A4 - linka</t>
  </si>
  <si>
    <t xml:space="preserve">Min. 100 listů, bělený bezdřevý papír, šitá vazba, laminovaný povrch desek. </t>
  </si>
  <si>
    <t>Obálky B4 , 250 x 353 mm</t>
  </si>
  <si>
    <t>Samolepící bílé.</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</si>
  <si>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</si>
  <si>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</si>
  <si>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48-50mm x 66m transparentní</t>
  </si>
  <si>
    <t>Kvalitní lepicí páska průhledná.</t>
  </si>
  <si>
    <t>Lepicí páska oboustranná 50mmx10m</t>
  </si>
  <si>
    <t xml:space="preserve">Polypropylenová oboustranná lepicí páska, univerzální použití, možnost použít pro podlahové krytiny a koberce. </t>
  </si>
  <si>
    <t xml:space="preserve">Lepící páska do stolních odvíječů - náplň 19mm </t>
  </si>
  <si>
    <t>Transparentní lepicí páska vhodná do stolních odvíječů, šíře 19 mm, návin min. 30 m.</t>
  </si>
  <si>
    <t>Lepicí tyčinka  min. 40g</t>
  </si>
  <si>
    <t>Vysoká lepicí síla a okamžitá přilnavost. Vhodné na  papír, karton, nevysychá, neobsahuje rozpouštědla.</t>
  </si>
  <si>
    <t>Univerzální lepidlo, na papír, dřevovláknité materiály, kůži, dřevo a další savé materiály, neobsahuje rozpouštědla, ředitelné vodou.</t>
  </si>
  <si>
    <t xml:space="preserve">Vteřinové lepidlo min. hmotnost 3 g </t>
  </si>
  <si>
    <t>Vteřinové lepidlo vhodné na všechny materiály mimo lepení PP, PE, polystyrenu a jemné kůže. Vysoká pevnost na pevných a hladkých plochách, VODĚODOLNÉ, okamžitý účinek.</t>
  </si>
  <si>
    <t>Tužka HB 2 s pryží</t>
  </si>
  <si>
    <t>Klasická tužka s pryží, tvrdost HB.</t>
  </si>
  <si>
    <t xml:space="preserve">Mikro tužka 0,5 </t>
  </si>
  <si>
    <t>0,5 mm, plast tělo, guma, výsuvný hrot, pogumovaný úchop.</t>
  </si>
  <si>
    <t>Tuhy do mikrotužky 0,5 HB,B</t>
  </si>
  <si>
    <t>Min. 12 tuh v balení.</t>
  </si>
  <si>
    <t>Propisovací tužka</t>
  </si>
  <si>
    <t xml:space="preserve">Vyměnitelná náplň F - 411, modrý inkoust, jehlový hrot 0,5 mm pro extra jemné psaní, plastové tělo, pogumovaný úchop pro příjemnější držení, stiskací mechanismus, kovový hrot. </t>
  </si>
  <si>
    <t>Popisovač lihový 0,6 mm - sada 4ks</t>
  </si>
  <si>
    <t>Voděodolný, otěruvzdorný inkoust, šíře stopy 0,6 mm, ventilační uzávěr, na papír, folie, sklo, plasty, polystyrén. Sada: barvy černá, zelená, červená, modrá.</t>
  </si>
  <si>
    <t>Popisovač na flipchart 2,5 mm - sada 4ks</t>
  </si>
  <si>
    <t>Odolný proti vyschnutí, kulatý hrot, šíře stopy 2,5 mm, na flipchartové tabule, nepropíjí se papírem, ventilační uzávěr. Sada 4 ks: barva modrá, zelená, červená, černá.</t>
  </si>
  <si>
    <t>Zvýrazňovač 1-4 mm, sada 4ks</t>
  </si>
  <si>
    <t>Klínový hrot, šíře stopy 1-4 mm, ventilační uzávěr, vhodný i na faxový papír. 4 ks v balení.</t>
  </si>
  <si>
    <t>Magnety 24 mm - mix barev</t>
  </si>
  <si>
    <t>Doplněk ke všem magnetickým tabulím, barevný mix, průměr 24 mm, min. 10 ks v balení.</t>
  </si>
  <si>
    <t>Čistič na bílé tabule</t>
  </si>
  <si>
    <t>Čistič s rozprašovačem, rychlé a efektivní čištění bílých tabulí, odstraňuje popisovače, min. 250 ml.</t>
  </si>
  <si>
    <t xml:space="preserve">Čisticí houba magnetická na bílé tabule </t>
  </si>
  <si>
    <t>S filcem, vyměnitelné vložky.</t>
  </si>
  <si>
    <t xml:space="preserve">Rozešívačka </t>
  </si>
  <si>
    <t>Odstranění sešívacích drátků, kovové provedení + plast.</t>
  </si>
  <si>
    <t>Korekční strojek jednorázový</t>
  </si>
  <si>
    <t>Šíře min. 4,2 mm, návin min. 6 m, korekční roller ve tvaru pera, suchá korekce, kryje okamžitě, korekce na běžném i faxovém papíru, nezanechává stopy či skvrny na fotokopiích.</t>
  </si>
  <si>
    <t>Nůžky kancelářské malé</t>
  </si>
  <si>
    <t>Vysoce kvalitní nůžky, nožnice vyrobené z tvrzené japonské oceli s nerezovou úpravou, ergonomické držení - měkký dotek, délka nůžek min. 15 cm.</t>
  </si>
  <si>
    <t xml:space="preserve">Pryž </t>
  </si>
  <si>
    <t xml:space="preserve">Na grafitové tužky. </t>
  </si>
  <si>
    <t>Ořezávátko dvojité se zásobníkem</t>
  </si>
  <si>
    <t>Pro silnou i tenkou tužku, plastové se zásobníkem na odpad.</t>
  </si>
  <si>
    <t>Pravítko 20cm</t>
  </si>
  <si>
    <t>Transparentní.</t>
  </si>
  <si>
    <t>Pravítko 30cm</t>
  </si>
  <si>
    <t>Trojúhelník 45</t>
  </si>
  <si>
    <t>S kolmicí, transparentní.</t>
  </si>
  <si>
    <t>Plastový rám A2</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</si>
  <si>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</si>
  <si>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 xml:space="preserve">Lepidlo disperzní 250 g </t>
  </si>
  <si>
    <t>Plastový rám 59,4 x 42 cm A2. Obrazový rám se skládá ze skla o síle cca 2 mm se zabroušenými hranami a základní podložky se závěsy. Závěsy jsou umístěny na delší i kratší straně rámu pro možnost zavěšení na výšku nebo na šířku. Výška profilu plastového rámu je cca 21 mm. Velikost rámu 59,4 × 42 cm odpovídá standardnímu formátu A2. Barva - STŘÍBRNÁ.</t>
  </si>
  <si>
    <t>Samostatná faktura</t>
  </si>
  <si>
    <t>NE</t>
  </si>
  <si>
    <t>UK-BOR  Bc. Martina Malá,
Tel.: 37763 7755</t>
  </si>
  <si>
    <t>Univerzitní 18, 
301 00 Plzeň, 
Knihovna Bory, 
místnost UB 111</t>
  </si>
  <si>
    <t>PS-SP Jan Lochmann,
Tel.: 735 715 951</t>
  </si>
  <si>
    <t>Husova 11, 301 00 Plzeň, 
Provoz a služby -  správa vnitřních a venkovních prostor,
místnost HJ 019A</t>
  </si>
  <si>
    <t>PS-S Ivana Jílková,
Tel.: 737 574 516,
37763 1085</t>
  </si>
  <si>
    <t>Univerzitní 22,
301 00 Plzeň, 
budova Fakulty strojní - Projektové centrum, 
místnost UF 234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</si>
</sst>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8">
    <xf numFmtId="0" fontId="0" fillId="0" borderId="0"/>
    <xf numFmtId="0" fontId="17" fillId="0" borderId="0"/>
    <xf numFmtId="0" fontId="6" fillId="0" borderId="0"/>
    <xf numFmtId="0" fontId="6" fillId="0" borderId="0"/>
    <xf numFmtId="0" fontId="20" fillId="0" borderId="0"/>
    <xf numFmtId="0" fontId="5" fillId="0" borderId="0"/>
    <xf numFmtId="0" fontId="5" fillId="0" borderId="0"/>
    <xf numFmtId="0" fontId="5" fillId="0" borderId="0"/>
  </cellStyleXfs>
  <cellXfs count="133">
    <xf numFmtId="0" fontId="0" fillId="0" borderId="0" xfId="0"/>
    <xf numFmtId="0" fontId="0" fillId="0" borderId="0" xfId="0" applyProtection="1"/>
    <xf numFmtId="0" fontId="18" fillId="2" borderId="0" xfId="0" applyFont="1" applyFill="1" applyAlignment="1" applyProtection="1">
      <alignment horizontal="left" vertical="center" wrapText="1"/>
    </xf>
    <xf numFmtId="0" fontId="18"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3" fillId="0" borderId="0" xfId="0" applyFont="1" applyProtection="1"/>
    <xf numFmtId="0" fontId="0" fillId="0" borderId="0" xfId="0" applyAlignment="1" applyProtection="1">
      <alignment wrapText="1"/>
    </xf>
    <xf numFmtId="0" fontId="8" fillId="0" borderId="0" xfId="0" applyFont="1" applyAlignment="1" applyProtection="1">
      <alignment vertical="center"/>
    </xf>
    <xf numFmtId="0" fontId="9" fillId="0" borderId="0" xfId="0" applyFont="1" applyAlignment="1" applyProtection="1">
      <alignment horizontal="center" vertical="top" wrapText="1"/>
    </xf>
    <xf numFmtId="0" fontId="0" fillId="0" borderId="0" xfId="0" applyAlignment="1" applyProtection="1">
      <alignment vertical="top" wrapText="1"/>
    </xf>
    <xf numFmtId="0" fontId="22" fillId="0" borderId="0" xfId="0" applyFont="1" applyAlignment="1" applyProtection="1">
      <alignment vertical="top" wrapText="1"/>
    </xf>
    <xf numFmtId="0" fontId="11" fillId="0" borderId="0" xfId="0" applyFont="1" applyAlignment="1" applyProtection="1">
      <alignment vertical="center"/>
    </xf>
    <xf numFmtId="0" fontId="11"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0" fillId="0" borderId="0" xfId="0" applyFont="1" applyAlignment="1" applyProtection="1">
      <alignment horizontal="left" vertical="center" wrapText="1"/>
    </xf>
    <xf numFmtId="0" fontId="12"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0"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0"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1" xfId="0" applyBorder="1" applyProtection="1"/>
    <xf numFmtId="0" fontId="14" fillId="2" borderId="3" xfId="0" applyFont="1" applyFill="1" applyBorder="1" applyAlignment="1" applyProtection="1">
      <alignment horizontal="center" vertical="center" textRotation="90" wrapText="1"/>
    </xf>
    <xf numFmtId="0" fontId="14" fillId="5" borderId="4"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164" fontId="0" fillId="0" borderId="11"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1"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19" fillId="3" borderId="7" xfId="1" applyFont="1" applyFill="1" applyBorder="1" applyAlignment="1" applyProtection="1">
      <alignment horizontal="center" vertical="center" wrapText="1"/>
    </xf>
    <xf numFmtId="0" fontId="19"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5"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3" borderId="12" xfId="0" applyFont="1"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0" fontId="7" fillId="3" borderId="12" xfId="0" applyFont="1" applyFill="1" applyBorder="1" applyAlignment="1" applyProtection="1">
      <alignment horizontal="center" vertical="center" wrapText="1"/>
    </xf>
    <xf numFmtId="0" fontId="10" fillId="3" borderId="12" xfId="0" applyFont="1" applyFill="1" applyBorder="1" applyAlignment="1" applyProtection="1">
      <alignment horizontal="center" vertical="center" wrapText="1"/>
    </xf>
    <xf numFmtId="3" fontId="0" fillId="2" borderId="15" xfId="0" applyNumberFormat="1" applyFill="1" applyBorder="1" applyAlignment="1" applyProtection="1">
      <alignment horizontal="center" vertical="center" wrapText="1"/>
    </xf>
    <xf numFmtId="0" fontId="21" fillId="3" borderId="13" xfId="1" applyFont="1" applyFill="1" applyBorder="1" applyAlignment="1" applyProtection="1">
      <alignment horizontal="left" vertical="center" wrapText="1" indent="1"/>
    </xf>
    <xf numFmtId="3" fontId="0" fillId="3" borderId="13" xfId="0" applyNumberFormat="1" applyFill="1" applyBorder="1" applyAlignment="1" applyProtection="1">
      <alignment horizontal="center" vertical="center" wrapText="1"/>
    </xf>
    <xf numFmtId="0" fontId="19" fillId="3" borderId="13" xfId="1" applyFont="1" applyFill="1" applyBorder="1" applyAlignment="1" applyProtection="1">
      <alignment horizontal="center" vertical="center" wrapText="1"/>
    </xf>
    <xf numFmtId="0" fontId="19" fillId="3" borderId="13" xfId="5" applyFont="1" applyFill="1" applyBorder="1" applyAlignment="1" applyProtection="1">
      <alignment horizontal="left" vertical="center" wrapText="1" indent="1"/>
    </xf>
    <xf numFmtId="164" fontId="0" fillId="0" borderId="13" xfId="0" applyNumberFormat="1" applyBorder="1" applyAlignment="1" applyProtection="1">
      <alignment horizontal="right" vertical="center" indent="1"/>
    </xf>
    <xf numFmtId="164" fontId="15" fillId="3" borderId="13" xfId="0" applyNumberFormat="1" applyFont="1" applyFill="1" applyBorder="1" applyAlignment="1" applyProtection="1">
      <alignment horizontal="right" vertical="center" wrapText="1"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2"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3" fillId="3" borderId="14" xfId="0" applyFont="1" applyFill="1" applyBorder="1" applyAlignment="1" applyProtection="1">
      <alignment horizontal="center" vertical="center" wrapText="1"/>
    </xf>
    <xf numFmtId="0" fontId="10" fillId="3" borderId="14" xfId="0" applyFont="1"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0" fontId="21" fillId="3" borderId="20" xfId="1" applyFont="1" applyFill="1" applyBorder="1" applyAlignment="1" applyProtection="1">
      <alignment horizontal="left" vertical="center" wrapText="1" indent="1"/>
    </xf>
    <xf numFmtId="3" fontId="0" fillId="3" borderId="20" xfId="0" applyNumberFormat="1" applyFill="1" applyBorder="1" applyAlignment="1" applyProtection="1">
      <alignment horizontal="center" vertical="center" wrapText="1"/>
    </xf>
    <xf numFmtId="0" fontId="19" fillId="3" borderId="20" xfId="1" applyFont="1" applyFill="1" applyBorder="1" applyAlignment="1" applyProtection="1">
      <alignment horizontal="center" vertical="center" wrapText="1"/>
    </xf>
    <xf numFmtId="0" fontId="19" fillId="3" borderId="20" xfId="5" applyFont="1" applyFill="1" applyBorder="1" applyAlignment="1" applyProtection="1">
      <alignment horizontal="left" vertical="center" wrapText="1" indent="1"/>
    </xf>
    <xf numFmtId="164" fontId="0" fillId="0" borderId="20" xfId="0" applyNumberFormat="1" applyBorder="1" applyAlignment="1" applyProtection="1">
      <alignment horizontal="right" vertical="center" indent="1"/>
    </xf>
    <xf numFmtId="164" fontId="15" fillId="3" borderId="20" xfId="0" applyNumberFormat="1" applyFont="1" applyFill="1" applyBorder="1" applyAlignment="1" applyProtection="1">
      <alignment horizontal="right" vertical="center" wrapText="1"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1"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19" fillId="3" borderId="9" xfId="1" applyFont="1" applyFill="1" applyBorder="1" applyAlignment="1" applyProtection="1">
      <alignment horizontal="center" vertical="center" wrapText="1"/>
    </xf>
    <xf numFmtId="0" fontId="19"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5"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4" fillId="3" borderId="14" xfId="0" applyFont="1" applyFill="1" applyBorder="1" applyAlignment="1" applyProtection="1">
      <alignment horizontal="center" vertical="center" wrapText="1"/>
    </xf>
    <xf numFmtId="0" fontId="21" fillId="3" borderId="9" xfId="1" applyFont="1" applyFill="1" applyBorder="1" applyAlignment="1" applyProtection="1">
      <alignment horizontal="center" vertical="center" wrapText="1"/>
    </xf>
    <xf numFmtId="0" fontId="21" fillId="3" borderId="9" xfId="5" applyFont="1" applyFill="1" applyBorder="1" applyAlignment="1" applyProtection="1">
      <alignment horizontal="left" vertical="center" wrapText="1" indent="1"/>
    </xf>
    <xf numFmtId="3" fontId="0" fillId="2" borderId="21" xfId="0" applyNumberFormat="1" applyFill="1" applyBorder="1" applyAlignment="1" applyProtection="1">
      <alignment horizontal="center" vertical="center" wrapText="1"/>
    </xf>
    <xf numFmtId="0" fontId="21"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19" fillId="3" borderId="22" xfId="1" applyFont="1" applyFill="1" applyBorder="1" applyAlignment="1" applyProtection="1">
      <alignment horizontal="center" vertical="center" wrapText="1"/>
    </xf>
    <xf numFmtId="0" fontId="19"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5"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7" fillId="3" borderId="18" xfId="0" applyFon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0" fontId="10"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3" fontId="0" fillId="2" borderId="16" xfId="0" applyNumberFormat="1" applyFill="1" applyBorder="1" applyAlignment="1" applyProtection="1">
      <alignment horizontal="center" vertical="center" wrapText="1"/>
    </xf>
    <xf numFmtId="0" fontId="21"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19" fillId="3" borderId="17" xfId="1" applyFont="1" applyFill="1" applyBorder="1" applyAlignment="1" applyProtection="1">
      <alignment horizontal="center" vertical="center" wrapText="1"/>
    </xf>
    <xf numFmtId="0" fontId="19"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5"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2" fillId="3" borderId="17" xfId="0" applyFont="1" applyFill="1" applyBorder="1" applyAlignment="1" applyProtection="1">
      <alignment horizontal="center" vertical="center" wrapText="1"/>
    </xf>
    <xf numFmtId="0" fontId="7" fillId="3" borderId="17" xfId="0" applyFont="1" applyFill="1" applyBorder="1" applyAlignment="1" applyProtection="1">
      <alignment horizontal="center" vertical="center" wrapText="1"/>
    </xf>
    <xf numFmtId="0" fontId="10" fillId="3" borderId="17" xfId="0" applyFon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0" fillId="0" borderId="10" xfId="0" applyBorder="1" applyProtection="1"/>
    <xf numFmtId="0" fontId="10"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4" fillId="5" borderId="3"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4" fillId="0" borderId="0" xfId="0" applyFont="1" applyAlignment="1" applyProtection="1">
      <alignment horizontal="left" vertical="center" wrapText="1"/>
    </xf>
    <xf numFmtId="164" fontId="16" fillId="0" borderId="0" xfId="0" applyNumberFormat="1" applyFont="1" applyAlignment="1" applyProtection="1">
      <alignment horizontal="right" vertical="center" indent="1"/>
    </xf>
    <xf numFmtId="164" fontId="8" fillId="0" borderId="3" xfId="0" applyNumberFormat="1" applyFont="1" applyBorder="1" applyAlignment="1" applyProtection="1">
      <alignment horizontal="center" vertical="center"/>
    </xf>
    <xf numFmtId="164" fontId="8"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5" fillId="4" borderId="7" xfId="0" applyNumberFormat="1" applyFont="1" applyFill="1" applyBorder="1" applyAlignment="1" applyProtection="1">
      <alignment horizontal="right" vertical="center" wrapText="1" indent="1"/>
      <protection locked="0"/>
    </xf>
    <xf numFmtId="164" fontId="15" fillId="4" borderId="13" xfId="0" applyNumberFormat="1" applyFont="1" applyFill="1" applyBorder="1" applyAlignment="1" applyProtection="1">
      <alignment horizontal="right" vertical="center" wrapText="1" indent="1"/>
      <protection locked="0"/>
    </xf>
    <xf numFmtId="164" fontId="15" fillId="4" borderId="20" xfId="0" applyNumberFormat="1" applyFont="1" applyFill="1" applyBorder="1" applyAlignment="1" applyProtection="1">
      <alignment horizontal="right" vertical="center" wrapText="1" indent="1"/>
      <protection locked="0"/>
    </xf>
    <xf numFmtId="164" fontId="15" fillId="4" borderId="9" xfId="0" applyNumberFormat="1" applyFont="1" applyFill="1" applyBorder="1" applyAlignment="1" applyProtection="1">
      <alignment horizontal="right" vertical="center" wrapText="1" indent="1"/>
      <protection locked="0"/>
    </xf>
    <xf numFmtId="164" fontId="15" fillId="4" borderId="22" xfId="0" applyNumberFormat="1" applyFont="1" applyFill="1" applyBorder="1" applyAlignment="1" applyProtection="1">
      <alignment horizontal="right" vertical="center" wrapText="1" indent="1"/>
      <protection locked="0"/>
    </xf>
    <xf numFmtId="164" fontId="15" fillId="4" borderId="17"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94"/>
  <sheetViews>
    <sheetView tabSelected="1" zoomScaleNormal="100" workbookViewId="0">
      <selection activeCell="J7" sqref="J7"/>
    </sheetView>
  </sheetViews>
  <sheetFormatPr defaultRowHeight="15" x14ac:dyDescent="0.25"/>
  <cols>
    <col min="1" max="1" width="2.7109375" style="1" bestFit="1" customWidth="1"/>
    <col min="2" max="2" width="5.5703125" style="1" bestFit="1" customWidth="1"/>
    <col min="3" max="3" width="63.5703125" style="5" customWidth="1"/>
    <col min="4" max="4" width="12.42578125" style="126" customWidth="1"/>
    <col min="5" max="5" width="11.140625" style="4" customWidth="1"/>
    <col min="6" max="6" width="151.8554687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42578125" style="1" hidden="1" customWidth="1"/>
    <col min="15" max="15" width="21" style="1" hidden="1" customWidth="1"/>
    <col min="16" max="16" width="33.5703125" style="1" customWidth="1"/>
    <col min="17" max="17" width="38.5703125" style="1" customWidth="1"/>
    <col min="18" max="18" width="28.28515625" style="1" customWidth="1"/>
    <col min="19" max="19" width="11.5703125" style="1" hidden="1" customWidth="1"/>
    <col min="20" max="20" width="35.42578125" style="7" customWidth="1"/>
    <col min="21" max="16384" width="9.140625" style="1"/>
  </cols>
  <sheetData>
    <row r="1" spans="1:20" ht="38.25" customHeight="1" x14ac:dyDescent="0.25">
      <c r="B1" s="2" t="s">
        <v>28</v>
      </c>
      <c r="C1" s="3"/>
      <c r="D1" s="3"/>
      <c r="I1" s="6"/>
    </row>
    <row r="2" spans="1:20" ht="18.75"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90.75" customHeight="1" thickTop="1" x14ac:dyDescent="0.25">
      <c r="A7" s="32"/>
      <c r="B7" s="33">
        <v>1</v>
      </c>
      <c r="C7" s="34" t="s">
        <v>29</v>
      </c>
      <c r="D7" s="35">
        <v>10</v>
      </c>
      <c r="E7" s="36" t="s">
        <v>30</v>
      </c>
      <c r="F7" s="37" t="s">
        <v>102</v>
      </c>
      <c r="G7" s="38">
        <f t="shared" ref="G7:G21" si="0">D7*H7</f>
        <v>1250</v>
      </c>
      <c r="H7" s="39">
        <v>125</v>
      </c>
      <c r="I7" s="127"/>
      <c r="J7" s="40">
        <f t="shared" ref="J7:J21" si="1">D7*I7</f>
        <v>0</v>
      </c>
      <c r="K7" s="41" t="str">
        <f t="shared" ref="K7:K21" si="2">IF(ISNUMBER(I7), IF(I7&gt;H7,"NEVYHOVUJE","VYHOVUJE")," ")</f>
        <v xml:space="preserve"> </v>
      </c>
      <c r="L7" s="42" t="s">
        <v>105</v>
      </c>
      <c r="M7" s="43" t="s">
        <v>106</v>
      </c>
      <c r="N7" s="44"/>
      <c r="O7" s="44"/>
      <c r="P7" s="42" t="s">
        <v>107</v>
      </c>
      <c r="Q7" s="42" t="s">
        <v>108</v>
      </c>
      <c r="R7" s="45" t="s">
        <v>27</v>
      </c>
      <c r="S7" s="44"/>
      <c r="T7" s="43" t="s">
        <v>12</v>
      </c>
    </row>
    <row r="8" spans="1:20" ht="21.75" customHeight="1" thickBot="1" x14ac:dyDescent="0.3">
      <c r="A8" s="27"/>
      <c r="B8" s="46">
        <v>2</v>
      </c>
      <c r="C8" s="47" t="s">
        <v>31</v>
      </c>
      <c r="D8" s="48">
        <v>15</v>
      </c>
      <c r="E8" s="49" t="s">
        <v>32</v>
      </c>
      <c r="F8" s="50" t="s">
        <v>33</v>
      </c>
      <c r="G8" s="51">
        <f t="shared" si="0"/>
        <v>840</v>
      </c>
      <c r="H8" s="52">
        <v>56</v>
      </c>
      <c r="I8" s="128"/>
      <c r="J8" s="53">
        <f t="shared" si="1"/>
        <v>0</v>
      </c>
      <c r="K8" s="54" t="str">
        <f t="shared" si="2"/>
        <v xml:space="preserve"> </v>
      </c>
      <c r="L8" s="55"/>
      <c r="M8" s="56"/>
      <c r="N8" s="57"/>
      <c r="O8" s="57"/>
      <c r="P8" s="58"/>
      <c r="Q8" s="58"/>
      <c r="R8" s="59"/>
      <c r="S8" s="57"/>
      <c r="T8" s="56"/>
    </row>
    <row r="9" spans="1:20" ht="21" customHeight="1" x14ac:dyDescent="0.25">
      <c r="A9" s="27"/>
      <c r="B9" s="60">
        <v>3</v>
      </c>
      <c r="C9" s="61" t="s">
        <v>34</v>
      </c>
      <c r="D9" s="62">
        <v>3</v>
      </c>
      <c r="E9" s="63" t="s">
        <v>35</v>
      </c>
      <c r="F9" s="64" t="s">
        <v>36</v>
      </c>
      <c r="G9" s="65">
        <f t="shared" si="0"/>
        <v>237</v>
      </c>
      <c r="H9" s="66">
        <v>79</v>
      </c>
      <c r="I9" s="129"/>
      <c r="J9" s="67">
        <f t="shared" si="1"/>
        <v>0</v>
      </c>
      <c r="K9" s="68" t="str">
        <f t="shared" si="2"/>
        <v xml:space="preserve"> </v>
      </c>
      <c r="L9" s="69" t="s">
        <v>105</v>
      </c>
      <c r="M9" s="69" t="s">
        <v>106</v>
      </c>
      <c r="N9" s="70"/>
      <c r="O9" s="70"/>
      <c r="P9" s="69" t="s">
        <v>109</v>
      </c>
      <c r="Q9" s="69" t="s">
        <v>110</v>
      </c>
      <c r="R9" s="71" t="s">
        <v>27</v>
      </c>
      <c r="S9" s="70"/>
      <c r="T9" s="72" t="s">
        <v>12</v>
      </c>
    </row>
    <row r="10" spans="1:20" ht="21.75" customHeight="1" x14ac:dyDescent="0.25">
      <c r="A10" s="27"/>
      <c r="B10" s="73">
        <v>4</v>
      </c>
      <c r="C10" s="74" t="s">
        <v>37</v>
      </c>
      <c r="D10" s="75">
        <v>2</v>
      </c>
      <c r="E10" s="76" t="s">
        <v>30</v>
      </c>
      <c r="F10" s="77" t="s">
        <v>38</v>
      </c>
      <c r="G10" s="78">
        <f t="shared" si="0"/>
        <v>204</v>
      </c>
      <c r="H10" s="79">
        <v>102</v>
      </c>
      <c r="I10" s="130"/>
      <c r="J10" s="80">
        <f t="shared" si="1"/>
        <v>0</v>
      </c>
      <c r="K10" s="81" t="str">
        <f t="shared" si="2"/>
        <v xml:space="preserve"> </v>
      </c>
      <c r="L10" s="55"/>
      <c r="M10" s="55"/>
      <c r="N10" s="57"/>
      <c r="O10" s="57"/>
      <c r="P10" s="82"/>
      <c r="Q10" s="82"/>
      <c r="R10" s="59"/>
      <c r="S10" s="57"/>
      <c r="T10" s="56"/>
    </row>
    <row r="11" spans="1:20" ht="21.75" customHeight="1" x14ac:dyDescent="0.25">
      <c r="A11" s="27"/>
      <c r="B11" s="73">
        <v>5</v>
      </c>
      <c r="C11" s="74" t="s">
        <v>39</v>
      </c>
      <c r="D11" s="75">
        <v>1</v>
      </c>
      <c r="E11" s="83" t="s">
        <v>30</v>
      </c>
      <c r="F11" s="84" t="s">
        <v>40</v>
      </c>
      <c r="G11" s="78">
        <f t="shared" si="0"/>
        <v>45</v>
      </c>
      <c r="H11" s="79">
        <v>45</v>
      </c>
      <c r="I11" s="130"/>
      <c r="J11" s="80">
        <f t="shared" si="1"/>
        <v>0</v>
      </c>
      <c r="K11" s="81" t="str">
        <f t="shared" si="2"/>
        <v xml:space="preserve"> </v>
      </c>
      <c r="L11" s="55"/>
      <c r="M11" s="55"/>
      <c r="N11" s="57"/>
      <c r="O11" s="57"/>
      <c r="P11" s="82"/>
      <c r="Q11" s="82"/>
      <c r="R11" s="59"/>
      <c r="S11" s="57"/>
      <c r="T11" s="56"/>
    </row>
    <row r="12" spans="1:20" ht="21.75" customHeight="1" x14ac:dyDescent="0.25">
      <c r="A12" s="27"/>
      <c r="B12" s="73">
        <v>6</v>
      </c>
      <c r="C12" s="74" t="s">
        <v>41</v>
      </c>
      <c r="D12" s="75">
        <v>1</v>
      </c>
      <c r="E12" s="76" t="s">
        <v>35</v>
      </c>
      <c r="F12" s="77" t="s">
        <v>42</v>
      </c>
      <c r="G12" s="78">
        <f t="shared" si="0"/>
        <v>12</v>
      </c>
      <c r="H12" s="79">
        <v>12</v>
      </c>
      <c r="I12" s="130"/>
      <c r="J12" s="80">
        <f t="shared" si="1"/>
        <v>0</v>
      </c>
      <c r="K12" s="81" t="str">
        <f t="shared" si="2"/>
        <v xml:space="preserve"> </v>
      </c>
      <c r="L12" s="55"/>
      <c r="M12" s="55"/>
      <c r="N12" s="57"/>
      <c r="O12" s="57"/>
      <c r="P12" s="82"/>
      <c r="Q12" s="82"/>
      <c r="R12" s="59"/>
      <c r="S12" s="57"/>
      <c r="T12" s="56"/>
    </row>
    <row r="13" spans="1:20" ht="21.75" customHeight="1" x14ac:dyDescent="0.25">
      <c r="A13" s="27"/>
      <c r="B13" s="73">
        <v>7</v>
      </c>
      <c r="C13" s="74" t="s">
        <v>43</v>
      </c>
      <c r="D13" s="75">
        <v>1</v>
      </c>
      <c r="E13" s="76" t="s">
        <v>30</v>
      </c>
      <c r="F13" s="77" t="s">
        <v>44</v>
      </c>
      <c r="G13" s="78">
        <f t="shared" si="0"/>
        <v>45</v>
      </c>
      <c r="H13" s="79">
        <v>45</v>
      </c>
      <c r="I13" s="130"/>
      <c r="J13" s="80">
        <f t="shared" si="1"/>
        <v>0</v>
      </c>
      <c r="K13" s="81" t="str">
        <f t="shared" si="2"/>
        <v xml:space="preserve"> </v>
      </c>
      <c r="L13" s="55"/>
      <c r="M13" s="55"/>
      <c r="N13" s="57"/>
      <c r="O13" s="57"/>
      <c r="P13" s="82"/>
      <c r="Q13" s="82"/>
      <c r="R13" s="59"/>
      <c r="S13" s="57"/>
      <c r="T13" s="56"/>
    </row>
    <row r="14" spans="1:20" ht="21.75" customHeight="1" x14ac:dyDescent="0.25">
      <c r="A14" s="27"/>
      <c r="B14" s="73">
        <v>8</v>
      </c>
      <c r="C14" s="74" t="s">
        <v>45</v>
      </c>
      <c r="D14" s="75">
        <v>5</v>
      </c>
      <c r="E14" s="76" t="s">
        <v>35</v>
      </c>
      <c r="F14" s="77" t="s">
        <v>46</v>
      </c>
      <c r="G14" s="78">
        <f t="shared" si="0"/>
        <v>40</v>
      </c>
      <c r="H14" s="79">
        <v>8</v>
      </c>
      <c r="I14" s="130"/>
      <c r="J14" s="80">
        <f t="shared" si="1"/>
        <v>0</v>
      </c>
      <c r="K14" s="81" t="str">
        <f t="shared" si="2"/>
        <v xml:space="preserve"> </v>
      </c>
      <c r="L14" s="55"/>
      <c r="M14" s="55"/>
      <c r="N14" s="57"/>
      <c r="O14" s="57"/>
      <c r="P14" s="82"/>
      <c r="Q14" s="82"/>
      <c r="R14" s="59"/>
      <c r="S14" s="57"/>
      <c r="T14" s="56"/>
    </row>
    <row r="15" spans="1:20" ht="21.75" customHeight="1" x14ac:dyDescent="0.25">
      <c r="A15" s="27"/>
      <c r="B15" s="73">
        <v>9</v>
      </c>
      <c r="C15" s="74" t="s">
        <v>47</v>
      </c>
      <c r="D15" s="75">
        <v>5</v>
      </c>
      <c r="E15" s="76" t="s">
        <v>35</v>
      </c>
      <c r="F15" s="77" t="s">
        <v>48</v>
      </c>
      <c r="G15" s="78">
        <f t="shared" si="0"/>
        <v>100</v>
      </c>
      <c r="H15" s="79">
        <v>20</v>
      </c>
      <c r="I15" s="130"/>
      <c r="J15" s="80">
        <f t="shared" si="1"/>
        <v>0</v>
      </c>
      <c r="K15" s="81" t="str">
        <f t="shared" si="2"/>
        <v xml:space="preserve"> </v>
      </c>
      <c r="L15" s="55"/>
      <c r="M15" s="55"/>
      <c r="N15" s="57"/>
      <c r="O15" s="57"/>
      <c r="P15" s="82"/>
      <c r="Q15" s="82"/>
      <c r="R15" s="59"/>
      <c r="S15" s="57"/>
      <c r="T15" s="56"/>
    </row>
    <row r="16" spans="1:20" ht="21.75" customHeight="1" x14ac:dyDescent="0.25">
      <c r="A16" s="27"/>
      <c r="B16" s="73">
        <v>10</v>
      </c>
      <c r="C16" s="74" t="s">
        <v>49</v>
      </c>
      <c r="D16" s="75">
        <v>4</v>
      </c>
      <c r="E16" s="76" t="s">
        <v>35</v>
      </c>
      <c r="F16" s="77" t="s">
        <v>50</v>
      </c>
      <c r="G16" s="78">
        <f t="shared" si="0"/>
        <v>220</v>
      </c>
      <c r="H16" s="79">
        <v>55</v>
      </c>
      <c r="I16" s="130"/>
      <c r="J16" s="80">
        <f t="shared" si="1"/>
        <v>0</v>
      </c>
      <c r="K16" s="81" t="str">
        <f t="shared" si="2"/>
        <v xml:space="preserve"> </v>
      </c>
      <c r="L16" s="55"/>
      <c r="M16" s="55"/>
      <c r="N16" s="57"/>
      <c r="O16" s="57"/>
      <c r="P16" s="82"/>
      <c r="Q16" s="82"/>
      <c r="R16" s="59"/>
      <c r="S16" s="57"/>
      <c r="T16" s="56"/>
    </row>
    <row r="17" spans="1:20" ht="96.75" customHeight="1" x14ac:dyDescent="0.25">
      <c r="A17" s="27"/>
      <c r="B17" s="73">
        <v>11</v>
      </c>
      <c r="C17" s="74" t="s">
        <v>29</v>
      </c>
      <c r="D17" s="75">
        <v>5</v>
      </c>
      <c r="E17" s="76" t="s">
        <v>30</v>
      </c>
      <c r="F17" s="77" t="s">
        <v>102</v>
      </c>
      <c r="G17" s="78">
        <f t="shared" si="0"/>
        <v>625</v>
      </c>
      <c r="H17" s="79">
        <v>125</v>
      </c>
      <c r="I17" s="130"/>
      <c r="J17" s="80">
        <f t="shared" si="1"/>
        <v>0</v>
      </c>
      <c r="K17" s="81" t="str">
        <f t="shared" si="2"/>
        <v xml:space="preserve"> </v>
      </c>
      <c r="L17" s="55"/>
      <c r="M17" s="55"/>
      <c r="N17" s="57"/>
      <c r="O17" s="57"/>
      <c r="P17" s="82"/>
      <c r="Q17" s="82"/>
      <c r="R17" s="59"/>
      <c r="S17" s="57"/>
      <c r="T17" s="56"/>
    </row>
    <row r="18" spans="1:20" ht="21.75" customHeight="1" x14ac:dyDescent="0.25">
      <c r="A18" s="27"/>
      <c r="B18" s="73">
        <v>12</v>
      </c>
      <c r="C18" s="74" t="s">
        <v>51</v>
      </c>
      <c r="D18" s="75">
        <v>50</v>
      </c>
      <c r="E18" s="76" t="s">
        <v>35</v>
      </c>
      <c r="F18" s="77" t="s">
        <v>52</v>
      </c>
      <c r="G18" s="78">
        <f t="shared" si="0"/>
        <v>114.99999999999999</v>
      </c>
      <c r="H18" s="79">
        <v>2.2999999999999998</v>
      </c>
      <c r="I18" s="130"/>
      <c r="J18" s="80">
        <f t="shared" si="1"/>
        <v>0</v>
      </c>
      <c r="K18" s="81" t="str">
        <f t="shared" si="2"/>
        <v xml:space="preserve"> </v>
      </c>
      <c r="L18" s="55"/>
      <c r="M18" s="55"/>
      <c r="N18" s="57"/>
      <c r="O18" s="57"/>
      <c r="P18" s="82"/>
      <c r="Q18" s="82"/>
      <c r="R18" s="59"/>
      <c r="S18" s="57"/>
      <c r="T18" s="56"/>
    </row>
    <row r="19" spans="1:20" ht="38.25" customHeight="1" x14ac:dyDescent="0.25">
      <c r="A19" s="27"/>
      <c r="B19" s="73">
        <v>13</v>
      </c>
      <c r="C19" s="74" t="s">
        <v>53</v>
      </c>
      <c r="D19" s="75">
        <v>1</v>
      </c>
      <c r="E19" s="76" t="s">
        <v>30</v>
      </c>
      <c r="F19" s="77" t="s">
        <v>54</v>
      </c>
      <c r="G19" s="78">
        <f t="shared" si="0"/>
        <v>50</v>
      </c>
      <c r="H19" s="79">
        <v>50</v>
      </c>
      <c r="I19" s="130"/>
      <c r="J19" s="80">
        <f t="shared" si="1"/>
        <v>0</v>
      </c>
      <c r="K19" s="81" t="str">
        <f t="shared" si="2"/>
        <v xml:space="preserve"> </v>
      </c>
      <c r="L19" s="55"/>
      <c r="M19" s="55"/>
      <c r="N19" s="57"/>
      <c r="O19" s="57"/>
      <c r="P19" s="82"/>
      <c r="Q19" s="82"/>
      <c r="R19" s="59"/>
      <c r="S19" s="57"/>
      <c r="T19" s="56"/>
    </row>
    <row r="20" spans="1:20" ht="21.75" customHeight="1" x14ac:dyDescent="0.25">
      <c r="A20" s="27"/>
      <c r="B20" s="73">
        <v>14</v>
      </c>
      <c r="C20" s="74" t="s">
        <v>55</v>
      </c>
      <c r="D20" s="75">
        <v>4</v>
      </c>
      <c r="E20" s="76" t="s">
        <v>35</v>
      </c>
      <c r="F20" s="77" t="s">
        <v>56</v>
      </c>
      <c r="G20" s="78">
        <f t="shared" si="0"/>
        <v>120</v>
      </c>
      <c r="H20" s="79">
        <v>30</v>
      </c>
      <c r="I20" s="130"/>
      <c r="J20" s="80">
        <f t="shared" si="1"/>
        <v>0</v>
      </c>
      <c r="K20" s="81" t="str">
        <f t="shared" si="2"/>
        <v xml:space="preserve"> </v>
      </c>
      <c r="L20" s="55"/>
      <c r="M20" s="55"/>
      <c r="N20" s="57"/>
      <c r="O20" s="57"/>
      <c r="P20" s="82"/>
      <c r="Q20" s="82"/>
      <c r="R20" s="59"/>
      <c r="S20" s="57"/>
      <c r="T20" s="56"/>
    </row>
    <row r="21" spans="1:20" ht="21.75" customHeight="1" x14ac:dyDescent="0.25">
      <c r="A21" s="27"/>
      <c r="B21" s="73">
        <v>15</v>
      </c>
      <c r="C21" s="74" t="s">
        <v>57</v>
      </c>
      <c r="D21" s="75">
        <v>2</v>
      </c>
      <c r="E21" s="76" t="s">
        <v>35</v>
      </c>
      <c r="F21" s="77" t="s">
        <v>58</v>
      </c>
      <c r="G21" s="78">
        <f t="shared" si="0"/>
        <v>70</v>
      </c>
      <c r="H21" s="79">
        <v>35</v>
      </c>
      <c r="I21" s="130"/>
      <c r="J21" s="80">
        <f t="shared" si="1"/>
        <v>0</v>
      </c>
      <c r="K21" s="81" t="str">
        <f t="shared" si="2"/>
        <v xml:space="preserve"> </v>
      </c>
      <c r="L21" s="55"/>
      <c r="M21" s="55"/>
      <c r="N21" s="57"/>
      <c r="O21" s="57"/>
      <c r="P21" s="82"/>
      <c r="Q21" s="82"/>
      <c r="R21" s="59"/>
      <c r="S21" s="57"/>
      <c r="T21" s="56"/>
    </row>
    <row r="22" spans="1:20" ht="21.75" customHeight="1" x14ac:dyDescent="0.25">
      <c r="A22" s="27"/>
      <c r="B22" s="73">
        <v>16</v>
      </c>
      <c r="C22" s="74" t="s">
        <v>59</v>
      </c>
      <c r="D22" s="75">
        <v>5</v>
      </c>
      <c r="E22" s="76" t="s">
        <v>35</v>
      </c>
      <c r="F22" s="77" t="s">
        <v>60</v>
      </c>
      <c r="G22" s="78">
        <f t="shared" ref="G22:G44" si="3">D22*H22</f>
        <v>60</v>
      </c>
      <c r="H22" s="79">
        <v>12</v>
      </c>
      <c r="I22" s="130"/>
      <c r="J22" s="80">
        <f t="shared" ref="J22:J26" si="4">D22*I22</f>
        <v>0</v>
      </c>
      <c r="K22" s="81" t="str">
        <f t="shared" ref="K22:K26" si="5">IF(ISNUMBER(I22), IF(I22&gt;H22,"NEVYHOVUJE","VYHOVUJE")," ")</f>
        <v xml:space="preserve"> </v>
      </c>
      <c r="L22" s="55"/>
      <c r="M22" s="55"/>
      <c r="N22" s="57"/>
      <c r="O22" s="57"/>
      <c r="P22" s="82"/>
      <c r="Q22" s="82"/>
      <c r="R22" s="59"/>
      <c r="S22" s="57"/>
      <c r="T22" s="56"/>
    </row>
    <row r="23" spans="1:20" ht="21.75" customHeight="1" x14ac:dyDescent="0.25">
      <c r="A23" s="27"/>
      <c r="B23" s="73">
        <v>17</v>
      </c>
      <c r="C23" s="74" t="s">
        <v>61</v>
      </c>
      <c r="D23" s="75">
        <v>2</v>
      </c>
      <c r="E23" s="76" t="s">
        <v>35</v>
      </c>
      <c r="F23" s="77" t="s">
        <v>62</v>
      </c>
      <c r="G23" s="78">
        <f t="shared" si="3"/>
        <v>70</v>
      </c>
      <c r="H23" s="79">
        <v>35</v>
      </c>
      <c r="I23" s="130"/>
      <c r="J23" s="80">
        <f t="shared" si="4"/>
        <v>0</v>
      </c>
      <c r="K23" s="81" t="str">
        <f t="shared" si="5"/>
        <v xml:space="preserve"> </v>
      </c>
      <c r="L23" s="55"/>
      <c r="M23" s="55"/>
      <c r="N23" s="57"/>
      <c r="O23" s="57"/>
      <c r="P23" s="82"/>
      <c r="Q23" s="82"/>
      <c r="R23" s="59"/>
      <c r="S23" s="57"/>
      <c r="T23" s="56"/>
    </row>
    <row r="24" spans="1:20" ht="19.5" customHeight="1" x14ac:dyDescent="0.25">
      <c r="A24" s="27"/>
      <c r="B24" s="73">
        <v>18</v>
      </c>
      <c r="C24" s="74" t="s">
        <v>103</v>
      </c>
      <c r="D24" s="75">
        <v>1</v>
      </c>
      <c r="E24" s="76" t="s">
        <v>35</v>
      </c>
      <c r="F24" s="77" t="s">
        <v>63</v>
      </c>
      <c r="G24" s="78">
        <f t="shared" si="3"/>
        <v>79</v>
      </c>
      <c r="H24" s="79">
        <v>79</v>
      </c>
      <c r="I24" s="130"/>
      <c r="J24" s="80">
        <f t="shared" si="4"/>
        <v>0</v>
      </c>
      <c r="K24" s="81" t="str">
        <f t="shared" si="5"/>
        <v xml:space="preserve"> </v>
      </c>
      <c r="L24" s="55"/>
      <c r="M24" s="55"/>
      <c r="N24" s="57"/>
      <c r="O24" s="57"/>
      <c r="P24" s="82"/>
      <c r="Q24" s="82"/>
      <c r="R24" s="59"/>
      <c r="S24" s="57"/>
      <c r="T24" s="56"/>
    </row>
    <row r="25" spans="1:20" ht="39" customHeight="1" x14ac:dyDescent="0.25">
      <c r="A25" s="27"/>
      <c r="B25" s="73">
        <v>19</v>
      </c>
      <c r="C25" s="74" t="s">
        <v>64</v>
      </c>
      <c r="D25" s="75">
        <v>5</v>
      </c>
      <c r="E25" s="76" t="s">
        <v>35</v>
      </c>
      <c r="F25" s="77" t="s">
        <v>65</v>
      </c>
      <c r="G25" s="78">
        <f t="shared" si="3"/>
        <v>45</v>
      </c>
      <c r="H25" s="79">
        <v>9</v>
      </c>
      <c r="I25" s="130"/>
      <c r="J25" s="80">
        <f t="shared" si="4"/>
        <v>0</v>
      </c>
      <c r="K25" s="81" t="str">
        <f t="shared" si="5"/>
        <v xml:space="preserve"> </v>
      </c>
      <c r="L25" s="55"/>
      <c r="M25" s="55"/>
      <c r="N25" s="57"/>
      <c r="O25" s="57"/>
      <c r="P25" s="82"/>
      <c r="Q25" s="82"/>
      <c r="R25" s="59"/>
      <c r="S25" s="57"/>
      <c r="T25" s="56"/>
    </row>
    <row r="26" spans="1:20" ht="21.75" customHeight="1" x14ac:dyDescent="0.25">
      <c r="A26" s="27"/>
      <c r="B26" s="73">
        <v>20</v>
      </c>
      <c r="C26" s="74" t="s">
        <v>66</v>
      </c>
      <c r="D26" s="75">
        <v>10</v>
      </c>
      <c r="E26" s="76" t="s">
        <v>35</v>
      </c>
      <c r="F26" s="77" t="s">
        <v>67</v>
      </c>
      <c r="G26" s="78">
        <f t="shared" si="3"/>
        <v>30</v>
      </c>
      <c r="H26" s="79">
        <v>3</v>
      </c>
      <c r="I26" s="130"/>
      <c r="J26" s="80">
        <f t="shared" si="4"/>
        <v>0</v>
      </c>
      <c r="K26" s="81" t="str">
        <f t="shared" si="5"/>
        <v xml:space="preserve"> </v>
      </c>
      <c r="L26" s="55"/>
      <c r="M26" s="55"/>
      <c r="N26" s="57"/>
      <c r="O26" s="57"/>
      <c r="P26" s="82"/>
      <c r="Q26" s="82"/>
      <c r="R26" s="59"/>
      <c r="S26" s="57"/>
      <c r="T26" s="56"/>
    </row>
    <row r="27" spans="1:20" ht="21.75" customHeight="1" x14ac:dyDescent="0.25">
      <c r="A27" s="27"/>
      <c r="B27" s="73">
        <v>21</v>
      </c>
      <c r="C27" s="74" t="s">
        <v>68</v>
      </c>
      <c r="D27" s="75">
        <v>1</v>
      </c>
      <c r="E27" s="76" t="s">
        <v>35</v>
      </c>
      <c r="F27" s="77" t="s">
        <v>69</v>
      </c>
      <c r="G27" s="78">
        <f t="shared" si="3"/>
        <v>28</v>
      </c>
      <c r="H27" s="79">
        <v>28</v>
      </c>
      <c r="I27" s="130"/>
      <c r="J27" s="80">
        <f t="shared" ref="J27:J44" si="6">D27*I27</f>
        <v>0</v>
      </c>
      <c r="K27" s="81" t="str">
        <f t="shared" ref="K27:K44" si="7">IF(ISNUMBER(I27), IF(I27&gt;H27,"NEVYHOVUJE","VYHOVUJE")," ")</f>
        <v xml:space="preserve"> </v>
      </c>
      <c r="L27" s="55"/>
      <c r="M27" s="55"/>
      <c r="N27" s="57"/>
      <c r="O27" s="57"/>
      <c r="P27" s="82"/>
      <c r="Q27" s="82"/>
      <c r="R27" s="59"/>
      <c r="S27" s="57"/>
      <c r="T27" s="56"/>
    </row>
    <row r="28" spans="1:20" ht="21.75" customHeight="1" x14ac:dyDescent="0.25">
      <c r="A28" s="27"/>
      <c r="B28" s="73">
        <v>22</v>
      </c>
      <c r="C28" s="74" t="s">
        <v>70</v>
      </c>
      <c r="D28" s="75">
        <v>1</v>
      </c>
      <c r="E28" s="76" t="s">
        <v>30</v>
      </c>
      <c r="F28" s="77" t="s">
        <v>71</v>
      </c>
      <c r="G28" s="78">
        <f t="shared" si="3"/>
        <v>5</v>
      </c>
      <c r="H28" s="79">
        <v>5</v>
      </c>
      <c r="I28" s="130"/>
      <c r="J28" s="80">
        <f t="shared" si="6"/>
        <v>0</v>
      </c>
      <c r="K28" s="81" t="str">
        <f t="shared" si="7"/>
        <v xml:space="preserve"> </v>
      </c>
      <c r="L28" s="55"/>
      <c r="M28" s="55"/>
      <c r="N28" s="57"/>
      <c r="O28" s="57"/>
      <c r="P28" s="82"/>
      <c r="Q28" s="82"/>
      <c r="R28" s="59"/>
      <c r="S28" s="57"/>
      <c r="T28" s="56"/>
    </row>
    <row r="29" spans="1:20" ht="33.75" customHeight="1" x14ac:dyDescent="0.25">
      <c r="A29" s="27"/>
      <c r="B29" s="73">
        <v>23</v>
      </c>
      <c r="C29" s="74" t="s">
        <v>72</v>
      </c>
      <c r="D29" s="75">
        <v>20</v>
      </c>
      <c r="E29" s="76" t="s">
        <v>35</v>
      </c>
      <c r="F29" s="77" t="s">
        <v>73</v>
      </c>
      <c r="G29" s="78">
        <f t="shared" si="3"/>
        <v>220</v>
      </c>
      <c r="H29" s="79">
        <v>11</v>
      </c>
      <c r="I29" s="130"/>
      <c r="J29" s="80">
        <f t="shared" si="6"/>
        <v>0</v>
      </c>
      <c r="K29" s="81" t="str">
        <f t="shared" si="7"/>
        <v xml:space="preserve"> </v>
      </c>
      <c r="L29" s="55"/>
      <c r="M29" s="55"/>
      <c r="N29" s="57"/>
      <c r="O29" s="57"/>
      <c r="P29" s="82"/>
      <c r="Q29" s="82"/>
      <c r="R29" s="59"/>
      <c r="S29" s="57"/>
      <c r="T29" s="56"/>
    </row>
    <row r="30" spans="1:20" ht="21.75" customHeight="1" x14ac:dyDescent="0.25">
      <c r="A30" s="27"/>
      <c r="B30" s="73">
        <v>24</v>
      </c>
      <c r="C30" s="74" t="s">
        <v>74</v>
      </c>
      <c r="D30" s="75">
        <v>1</v>
      </c>
      <c r="E30" s="76" t="s">
        <v>32</v>
      </c>
      <c r="F30" s="77" t="s">
        <v>75</v>
      </c>
      <c r="G30" s="78">
        <f t="shared" si="3"/>
        <v>60</v>
      </c>
      <c r="H30" s="79">
        <v>60</v>
      </c>
      <c r="I30" s="130"/>
      <c r="J30" s="80">
        <f t="shared" si="6"/>
        <v>0</v>
      </c>
      <c r="K30" s="81" t="str">
        <f t="shared" si="7"/>
        <v xml:space="preserve"> </v>
      </c>
      <c r="L30" s="55"/>
      <c r="M30" s="55"/>
      <c r="N30" s="57"/>
      <c r="O30" s="57"/>
      <c r="P30" s="82"/>
      <c r="Q30" s="82"/>
      <c r="R30" s="59"/>
      <c r="S30" s="57"/>
      <c r="T30" s="56"/>
    </row>
    <row r="31" spans="1:20" ht="21.75" customHeight="1" x14ac:dyDescent="0.25">
      <c r="A31" s="27"/>
      <c r="B31" s="73">
        <v>25</v>
      </c>
      <c r="C31" s="74" t="s">
        <v>76</v>
      </c>
      <c r="D31" s="75">
        <v>1</v>
      </c>
      <c r="E31" s="76" t="s">
        <v>32</v>
      </c>
      <c r="F31" s="77" t="s">
        <v>77</v>
      </c>
      <c r="G31" s="78">
        <f t="shared" si="3"/>
        <v>60</v>
      </c>
      <c r="H31" s="79">
        <v>60</v>
      </c>
      <c r="I31" s="130"/>
      <c r="J31" s="80">
        <f t="shared" si="6"/>
        <v>0</v>
      </c>
      <c r="K31" s="81" t="str">
        <f t="shared" si="7"/>
        <v xml:space="preserve"> </v>
      </c>
      <c r="L31" s="55"/>
      <c r="M31" s="55"/>
      <c r="N31" s="57"/>
      <c r="O31" s="57"/>
      <c r="P31" s="82"/>
      <c r="Q31" s="82"/>
      <c r="R31" s="59"/>
      <c r="S31" s="57"/>
      <c r="T31" s="56"/>
    </row>
    <row r="32" spans="1:20" ht="21.75" customHeight="1" x14ac:dyDescent="0.25">
      <c r="A32" s="27"/>
      <c r="B32" s="73">
        <v>26</v>
      </c>
      <c r="C32" s="74" t="s">
        <v>78</v>
      </c>
      <c r="D32" s="75">
        <v>1</v>
      </c>
      <c r="E32" s="76" t="s">
        <v>32</v>
      </c>
      <c r="F32" s="77" t="s">
        <v>79</v>
      </c>
      <c r="G32" s="78">
        <f t="shared" si="3"/>
        <v>54</v>
      </c>
      <c r="H32" s="79">
        <v>54</v>
      </c>
      <c r="I32" s="130"/>
      <c r="J32" s="80">
        <f t="shared" si="6"/>
        <v>0</v>
      </c>
      <c r="K32" s="81" t="str">
        <f t="shared" si="7"/>
        <v xml:space="preserve"> </v>
      </c>
      <c r="L32" s="55"/>
      <c r="M32" s="55"/>
      <c r="N32" s="57"/>
      <c r="O32" s="57"/>
      <c r="P32" s="82"/>
      <c r="Q32" s="82"/>
      <c r="R32" s="59"/>
      <c r="S32" s="57"/>
      <c r="T32" s="56"/>
    </row>
    <row r="33" spans="1:20" ht="21.75" customHeight="1" x14ac:dyDescent="0.25">
      <c r="A33" s="27"/>
      <c r="B33" s="73">
        <v>27</v>
      </c>
      <c r="C33" s="74" t="s">
        <v>80</v>
      </c>
      <c r="D33" s="75">
        <v>1</v>
      </c>
      <c r="E33" s="76" t="s">
        <v>30</v>
      </c>
      <c r="F33" s="77" t="s">
        <v>81</v>
      </c>
      <c r="G33" s="78">
        <f t="shared" si="3"/>
        <v>35</v>
      </c>
      <c r="H33" s="79">
        <v>35</v>
      </c>
      <c r="I33" s="130"/>
      <c r="J33" s="80">
        <f t="shared" si="6"/>
        <v>0</v>
      </c>
      <c r="K33" s="81" t="str">
        <f t="shared" si="7"/>
        <v xml:space="preserve"> </v>
      </c>
      <c r="L33" s="55"/>
      <c r="M33" s="55"/>
      <c r="N33" s="57"/>
      <c r="O33" s="57"/>
      <c r="P33" s="82"/>
      <c r="Q33" s="82"/>
      <c r="R33" s="59"/>
      <c r="S33" s="57"/>
      <c r="T33" s="56"/>
    </row>
    <row r="34" spans="1:20" ht="21.75" customHeight="1" x14ac:dyDescent="0.25">
      <c r="A34" s="27"/>
      <c r="B34" s="73">
        <v>28</v>
      </c>
      <c r="C34" s="74" t="s">
        <v>82</v>
      </c>
      <c r="D34" s="75">
        <v>1</v>
      </c>
      <c r="E34" s="76" t="s">
        <v>35</v>
      </c>
      <c r="F34" s="77" t="s">
        <v>83</v>
      </c>
      <c r="G34" s="78">
        <f t="shared" si="3"/>
        <v>135</v>
      </c>
      <c r="H34" s="79">
        <v>135</v>
      </c>
      <c r="I34" s="130"/>
      <c r="J34" s="80">
        <f t="shared" si="6"/>
        <v>0</v>
      </c>
      <c r="K34" s="81" t="str">
        <f t="shared" si="7"/>
        <v xml:space="preserve"> </v>
      </c>
      <c r="L34" s="55"/>
      <c r="M34" s="55"/>
      <c r="N34" s="57"/>
      <c r="O34" s="57"/>
      <c r="P34" s="82"/>
      <c r="Q34" s="82"/>
      <c r="R34" s="59"/>
      <c r="S34" s="57"/>
      <c r="T34" s="56"/>
    </row>
    <row r="35" spans="1:20" ht="21.75" customHeight="1" x14ac:dyDescent="0.25">
      <c r="A35" s="27"/>
      <c r="B35" s="73">
        <v>29</v>
      </c>
      <c r="C35" s="74" t="s">
        <v>84</v>
      </c>
      <c r="D35" s="75">
        <v>1</v>
      </c>
      <c r="E35" s="76" t="s">
        <v>35</v>
      </c>
      <c r="F35" s="77" t="s">
        <v>85</v>
      </c>
      <c r="G35" s="78">
        <f t="shared" si="3"/>
        <v>150</v>
      </c>
      <c r="H35" s="79">
        <v>150</v>
      </c>
      <c r="I35" s="130"/>
      <c r="J35" s="80">
        <f t="shared" si="6"/>
        <v>0</v>
      </c>
      <c r="K35" s="81" t="str">
        <f t="shared" si="7"/>
        <v xml:space="preserve"> </v>
      </c>
      <c r="L35" s="55"/>
      <c r="M35" s="55"/>
      <c r="N35" s="57"/>
      <c r="O35" s="57"/>
      <c r="P35" s="82"/>
      <c r="Q35" s="82"/>
      <c r="R35" s="59"/>
      <c r="S35" s="57"/>
      <c r="T35" s="56"/>
    </row>
    <row r="36" spans="1:20" ht="21.75" customHeight="1" x14ac:dyDescent="0.25">
      <c r="A36" s="27"/>
      <c r="B36" s="73">
        <v>30</v>
      </c>
      <c r="C36" s="74" t="s">
        <v>86</v>
      </c>
      <c r="D36" s="75">
        <v>1</v>
      </c>
      <c r="E36" s="76" t="s">
        <v>35</v>
      </c>
      <c r="F36" s="77" t="s">
        <v>87</v>
      </c>
      <c r="G36" s="78">
        <f t="shared" si="3"/>
        <v>16</v>
      </c>
      <c r="H36" s="79">
        <v>16</v>
      </c>
      <c r="I36" s="130"/>
      <c r="J36" s="80">
        <f t="shared" si="6"/>
        <v>0</v>
      </c>
      <c r="K36" s="81" t="str">
        <f t="shared" si="7"/>
        <v xml:space="preserve"> </v>
      </c>
      <c r="L36" s="55"/>
      <c r="M36" s="55"/>
      <c r="N36" s="57"/>
      <c r="O36" s="57"/>
      <c r="P36" s="82"/>
      <c r="Q36" s="82"/>
      <c r="R36" s="59"/>
      <c r="S36" s="57"/>
      <c r="T36" s="56"/>
    </row>
    <row r="37" spans="1:20" ht="33.75" customHeight="1" x14ac:dyDescent="0.25">
      <c r="A37" s="27"/>
      <c r="B37" s="73">
        <v>31</v>
      </c>
      <c r="C37" s="74" t="s">
        <v>88</v>
      </c>
      <c r="D37" s="75">
        <v>2</v>
      </c>
      <c r="E37" s="76" t="s">
        <v>35</v>
      </c>
      <c r="F37" s="77" t="s">
        <v>89</v>
      </c>
      <c r="G37" s="78">
        <f t="shared" si="3"/>
        <v>90</v>
      </c>
      <c r="H37" s="79">
        <v>45</v>
      </c>
      <c r="I37" s="130"/>
      <c r="J37" s="80">
        <f t="shared" si="6"/>
        <v>0</v>
      </c>
      <c r="K37" s="81" t="str">
        <f t="shared" si="7"/>
        <v xml:space="preserve"> </v>
      </c>
      <c r="L37" s="55"/>
      <c r="M37" s="55"/>
      <c r="N37" s="57"/>
      <c r="O37" s="57"/>
      <c r="P37" s="82"/>
      <c r="Q37" s="82"/>
      <c r="R37" s="59"/>
      <c r="S37" s="57"/>
      <c r="T37" s="56"/>
    </row>
    <row r="38" spans="1:20" ht="21.75" customHeight="1" x14ac:dyDescent="0.25">
      <c r="A38" s="27"/>
      <c r="B38" s="73">
        <v>32</v>
      </c>
      <c r="C38" s="74" t="s">
        <v>90</v>
      </c>
      <c r="D38" s="75">
        <v>2</v>
      </c>
      <c r="E38" s="76" t="s">
        <v>35</v>
      </c>
      <c r="F38" s="77" t="s">
        <v>91</v>
      </c>
      <c r="G38" s="78">
        <f t="shared" si="3"/>
        <v>84</v>
      </c>
      <c r="H38" s="79">
        <v>42</v>
      </c>
      <c r="I38" s="130"/>
      <c r="J38" s="80">
        <f t="shared" si="6"/>
        <v>0</v>
      </c>
      <c r="K38" s="81" t="str">
        <f t="shared" si="7"/>
        <v xml:space="preserve"> </v>
      </c>
      <c r="L38" s="55"/>
      <c r="M38" s="55"/>
      <c r="N38" s="57"/>
      <c r="O38" s="57"/>
      <c r="P38" s="82"/>
      <c r="Q38" s="82"/>
      <c r="R38" s="59"/>
      <c r="S38" s="57"/>
      <c r="T38" s="56"/>
    </row>
    <row r="39" spans="1:20" ht="21.75" customHeight="1" x14ac:dyDescent="0.25">
      <c r="A39" s="27"/>
      <c r="B39" s="73">
        <v>33</v>
      </c>
      <c r="C39" s="74" t="s">
        <v>92</v>
      </c>
      <c r="D39" s="75">
        <v>2</v>
      </c>
      <c r="E39" s="76" t="s">
        <v>35</v>
      </c>
      <c r="F39" s="77" t="s">
        <v>93</v>
      </c>
      <c r="G39" s="78">
        <f t="shared" si="3"/>
        <v>10</v>
      </c>
      <c r="H39" s="79">
        <v>5</v>
      </c>
      <c r="I39" s="130"/>
      <c r="J39" s="80">
        <f t="shared" si="6"/>
        <v>0</v>
      </c>
      <c r="K39" s="81" t="str">
        <f t="shared" si="7"/>
        <v xml:space="preserve"> </v>
      </c>
      <c r="L39" s="55"/>
      <c r="M39" s="55"/>
      <c r="N39" s="57"/>
      <c r="O39" s="57"/>
      <c r="P39" s="82"/>
      <c r="Q39" s="82"/>
      <c r="R39" s="59"/>
      <c r="S39" s="57"/>
      <c r="T39" s="56"/>
    </row>
    <row r="40" spans="1:20" ht="21.75" customHeight="1" x14ac:dyDescent="0.25">
      <c r="A40" s="27"/>
      <c r="B40" s="73">
        <v>34</v>
      </c>
      <c r="C40" s="74" t="s">
        <v>94</v>
      </c>
      <c r="D40" s="75">
        <v>2</v>
      </c>
      <c r="E40" s="76" t="s">
        <v>35</v>
      </c>
      <c r="F40" s="77" t="s">
        <v>95</v>
      </c>
      <c r="G40" s="78">
        <f t="shared" si="3"/>
        <v>40</v>
      </c>
      <c r="H40" s="79">
        <v>20</v>
      </c>
      <c r="I40" s="130"/>
      <c r="J40" s="80">
        <f t="shared" si="6"/>
        <v>0</v>
      </c>
      <c r="K40" s="81" t="str">
        <f t="shared" si="7"/>
        <v xml:space="preserve"> </v>
      </c>
      <c r="L40" s="55"/>
      <c r="M40" s="55"/>
      <c r="N40" s="57"/>
      <c r="O40" s="57"/>
      <c r="P40" s="82"/>
      <c r="Q40" s="82"/>
      <c r="R40" s="59"/>
      <c r="S40" s="57"/>
      <c r="T40" s="56"/>
    </row>
    <row r="41" spans="1:20" ht="21.75" customHeight="1" x14ac:dyDescent="0.25">
      <c r="A41" s="27"/>
      <c r="B41" s="73">
        <v>35</v>
      </c>
      <c r="C41" s="74" t="s">
        <v>96</v>
      </c>
      <c r="D41" s="75">
        <v>1</v>
      </c>
      <c r="E41" s="76" t="s">
        <v>35</v>
      </c>
      <c r="F41" s="77" t="s">
        <v>97</v>
      </c>
      <c r="G41" s="78">
        <f t="shared" si="3"/>
        <v>9</v>
      </c>
      <c r="H41" s="79">
        <v>9</v>
      </c>
      <c r="I41" s="130"/>
      <c r="J41" s="80">
        <f t="shared" si="6"/>
        <v>0</v>
      </c>
      <c r="K41" s="81" t="str">
        <f t="shared" si="7"/>
        <v xml:space="preserve"> </v>
      </c>
      <c r="L41" s="55"/>
      <c r="M41" s="55"/>
      <c r="N41" s="57"/>
      <c r="O41" s="57"/>
      <c r="P41" s="82"/>
      <c r="Q41" s="82"/>
      <c r="R41" s="59"/>
      <c r="S41" s="57"/>
      <c r="T41" s="56"/>
    </row>
    <row r="42" spans="1:20" ht="21.75" customHeight="1" x14ac:dyDescent="0.25">
      <c r="A42" s="27"/>
      <c r="B42" s="73">
        <v>36</v>
      </c>
      <c r="C42" s="74" t="s">
        <v>98</v>
      </c>
      <c r="D42" s="75">
        <v>1</v>
      </c>
      <c r="E42" s="76" t="s">
        <v>35</v>
      </c>
      <c r="F42" s="77" t="s">
        <v>97</v>
      </c>
      <c r="G42" s="78">
        <f t="shared" si="3"/>
        <v>13</v>
      </c>
      <c r="H42" s="79">
        <v>13</v>
      </c>
      <c r="I42" s="130"/>
      <c r="J42" s="80">
        <f t="shared" si="6"/>
        <v>0</v>
      </c>
      <c r="K42" s="81" t="str">
        <f t="shared" si="7"/>
        <v xml:space="preserve"> </v>
      </c>
      <c r="L42" s="55"/>
      <c r="M42" s="55"/>
      <c r="N42" s="57"/>
      <c r="O42" s="57"/>
      <c r="P42" s="82"/>
      <c r="Q42" s="82"/>
      <c r="R42" s="59"/>
      <c r="S42" s="57"/>
      <c r="T42" s="56"/>
    </row>
    <row r="43" spans="1:20" ht="21.75" customHeight="1" thickBot="1" x14ac:dyDescent="0.3">
      <c r="A43" s="27"/>
      <c r="B43" s="85">
        <v>37</v>
      </c>
      <c r="C43" s="86" t="s">
        <v>99</v>
      </c>
      <c r="D43" s="87">
        <v>1</v>
      </c>
      <c r="E43" s="88" t="s">
        <v>35</v>
      </c>
      <c r="F43" s="89" t="s">
        <v>100</v>
      </c>
      <c r="G43" s="90">
        <f t="shared" si="3"/>
        <v>17</v>
      </c>
      <c r="H43" s="91">
        <v>17</v>
      </c>
      <c r="I43" s="131"/>
      <c r="J43" s="92">
        <f t="shared" si="6"/>
        <v>0</v>
      </c>
      <c r="K43" s="93" t="str">
        <f t="shared" si="7"/>
        <v xml:space="preserve"> </v>
      </c>
      <c r="L43" s="94"/>
      <c r="M43" s="94"/>
      <c r="N43" s="95"/>
      <c r="O43" s="95"/>
      <c r="P43" s="96"/>
      <c r="Q43" s="96"/>
      <c r="R43" s="97"/>
      <c r="S43" s="95"/>
      <c r="T43" s="98"/>
    </row>
    <row r="44" spans="1:20" ht="89.25" customHeight="1" thickBot="1" x14ac:dyDescent="0.3">
      <c r="A44" s="27"/>
      <c r="B44" s="99">
        <v>38</v>
      </c>
      <c r="C44" s="100" t="s">
        <v>101</v>
      </c>
      <c r="D44" s="101">
        <v>10</v>
      </c>
      <c r="E44" s="102" t="s">
        <v>35</v>
      </c>
      <c r="F44" s="103" t="s">
        <v>104</v>
      </c>
      <c r="G44" s="104">
        <f t="shared" si="3"/>
        <v>3500</v>
      </c>
      <c r="H44" s="105">
        <v>350</v>
      </c>
      <c r="I44" s="132"/>
      <c r="J44" s="106">
        <f t="shared" si="6"/>
        <v>0</v>
      </c>
      <c r="K44" s="107" t="str">
        <f t="shared" si="7"/>
        <v xml:space="preserve"> </v>
      </c>
      <c r="L44" s="108" t="s">
        <v>105</v>
      </c>
      <c r="M44" s="108" t="s">
        <v>106</v>
      </c>
      <c r="N44" s="109"/>
      <c r="O44" s="109"/>
      <c r="P44" s="108" t="s">
        <v>111</v>
      </c>
      <c r="Q44" s="108" t="s">
        <v>112</v>
      </c>
      <c r="R44" s="110" t="s">
        <v>27</v>
      </c>
      <c r="S44" s="109"/>
      <c r="T44" s="111" t="s">
        <v>12</v>
      </c>
    </row>
    <row r="45" spans="1:20" ht="16.5" thickTop="1" thickBot="1" x14ac:dyDescent="0.3">
      <c r="C45" s="1"/>
      <c r="D45" s="1"/>
      <c r="E45" s="1"/>
      <c r="F45" s="1"/>
      <c r="G45" s="1"/>
      <c r="J45" s="112"/>
    </row>
    <row r="46" spans="1:20" ht="60.75" customHeight="1" thickTop="1" thickBot="1" x14ac:dyDescent="0.3">
      <c r="B46" s="113" t="s">
        <v>9</v>
      </c>
      <c r="C46" s="113"/>
      <c r="D46" s="113"/>
      <c r="E46" s="113"/>
      <c r="F46" s="113"/>
      <c r="G46" s="114"/>
      <c r="H46" s="115" t="s">
        <v>10</v>
      </c>
      <c r="I46" s="116" t="s">
        <v>11</v>
      </c>
      <c r="J46" s="117"/>
      <c r="K46" s="118"/>
      <c r="S46" s="24"/>
      <c r="T46" s="119"/>
    </row>
    <row r="47" spans="1:20" ht="33" customHeight="1" thickTop="1" thickBot="1" x14ac:dyDescent="0.3">
      <c r="B47" s="120" t="s">
        <v>26</v>
      </c>
      <c r="C47" s="120"/>
      <c r="D47" s="120"/>
      <c r="E47" s="120"/>
      <c r="F47" s="120"/>
      <c r="G47" s="121"/>
      <c r="H47" s="122">
        <f>SUM(G7:G44)</f>
        <v>8783</v>
      </c>
      <c r="I47" s="123">
        <f>SUM(J7:J44)</f>
        <v>0</v>
      </c>
      <c r="J47" s="124"/>
      <c r="K47" s="125"/>
    </row>
    <row r="48" spans="1:20" ht="14.25" customHeight="1" thickTop="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sheetData>
  <sheetProtection algorithmName="SHA-512" hashValue="H7Ug+467w4a2usncQ/nk82J/4J35M6QHcdg+SX/NUnjVo+F0CrB5GxiLgHl9KmiuT39ylpPRnRnefk9lrN2uUg==" saltValue="eWWpGitYZDTQtDoui+zCPQ==" spinCount="100000" sheet="1" objects="1" scenarios="1"/>
  <mergeCells count="23">
    <mergeCell ref="B1:D1"/>
    <mergeCell ref="I46:K46"/>
    <mergeCell ref="B47:F47"/>
    <mergeCell ref="I47:K47"/>
    <mergeCell ref="B46:F46"/>
    <mergeCell ref="T7:T8"/>
    <mergeCell ref="S7:S8"/>
    <mergeCell ref="R7:R8"/>
    <mergeCell ref="L9:L43"/>
    <mergeCell ref="M9:M43"/>
    <mergeCell ref="N9:N43"/>
    <mergeCell ref="O9:O43"/>
    <mergeCell ref="Q7:Q8"/>
    <mergeCell ref="P7:P8"/>
    <mergeCell ref="L7:L8"/>
    <mergeCell ref="M7:M8"/>
    <mergeCell ref="N7:N8"/>
    <mergeCell ref="O7:O8"/>
    <mergeCell ref="P9:P43"/>
    <mergeCell ref="Q9:Q43"/>
    <mergeCell ref="R9:R43"/>
    <mergeCell ref="S9:S43"/>
    <mergeCell ref="T9:T43"/>
  </mergeCells>
  <conditionalFormatting sqref="B7:B44">
    <cfRule type="cellIs" dxfId="7" priority="83" operator="greaterThanOrEqual">
      <formula>1</formula>
    </cfRule>
    <cfRule type="containsBlanks" dxfId="6" priority="89">
      <formula>LEN(TRIM(B7))=0</formula>
    </cfRule>
  </conditionalFormatting>
  <conditionalFormatting sqref="D7:D44">
    <cfRule type="containsBlanks" dxfId="5" priority="22">
      <formula>LEN(TRIM(D7))=0</formula>
    </cfRule>
  </conditionalFormatting>
  <conditionalFormatting sqref="I7:I44">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44">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44" xr:uid="{B35C2096-3723-4A88-BBB5-3DA5260712AA}">
      <formula1>"ks,bal,sada,"</formula1>
    </dataValidation>
  </dataValidations>
  <pageMargins left="0.19685039370078741" right="0.19685039370078741" top="0.15748031496062992" bottom="0.19685039370078741" header="0.15748031496062992" footer="0.19685039370078741"/>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2025-03-24T08:33:25Z</cp:lastPrinted>
  <dcterms:created xsi:type="dcterms:W3CDTF">2014-03-05T12:43:32Z</dcterms:created>
  <dcterms:modified xsi:type="dcterms:W3CDTF">2025-03-24T11:12:12Z</dcterms:modified>
</cp:coreProperties>
</file>